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sise.envir.ee\Kasutajad$\KeM\38004030016\Documents\tookaust\2024 eelarve\"/>
    </mc:Choice>
  </mc:AlternateContent>
  <xr:revisionPtr revIDLastSave="0" documentId="13_ncr:1_{B16812CE-A7ED-475E-BDFB-A0820B35120F}" xr6:coauthVersionLast="47" xr6:coauthVersionMax="47" xr10:uidLastSave="{00000000-0000-0000-0000-000000000000}"/>
  <bookViews>
    <workbookView xWindow="-120" yWindow="-120" windowWidth="29040" windowHeight="17640" xr2:uid="{00000000-000D-0000-FFFF-FFFF01000000}"/>
  </bookViews>
  <sheets>
    <sheet name="2024"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6" l="1"/>
  <c r="J6" i="6"/>
  <c r="J7" i="6"/>
  <c r="L7" i="6" s="1"/>
  <c r="J8" i="6"/>
  <c r="J9" i="6"/>
  <c r="J10" i="6"/>
  <c r="J11" i="6"/>
  <c r="J12" i="6"/>
  <c r="J13" i="6"/>
  <c r="L13" i="6" s="1"/>
  <c r="J14" i="6"/>
  <c r="L14" i="6" s="1"/>
  <c r="J15" i="6"/>
  <c r="L15" i="6" s="1"/>
  <c r="J4" i="6"/>
  <c r="L5" i="6"/>
  <c r="L6" i="6"/>
  <c r="L8" i="6"/>
  <c r="L9" i="6"/>
  <c r="L10" i="6"/>
  <c r="L11" i="6"/>
  <c r="L12" i="6"/>
  <c r="G9" i="6"/>
  <c r="G5" i="6"/>
  <c r="G11" i="6"/>
  <c r="I17" i="6"/>
  <c r="G4" i="6"/>
  <c r="H17" i="6" l="1"/>
  <c r="G17" i="6" l="1"/>
  <c r="J17" i="6" l="1"/>
  <c r="K17" i="6" l="1"/>
  <c r="L4" i="6" l="1"/>
  <c r="L17" i="6" s="1"/>
</calcChain>
</file>

<file path=xl/sharedStrings.xml><?xml version="1.0" encoding="utf-8"?>
<sst xmlns="http://schemas.openxmlformats.org/spreadsheetml/2006/main" count="67" uniqueCount="50">
  <si>
    <t>VA</t>
  </si>
  <si>
    <t>Asutus</t>
  </si>
  <si>
    <t>Projekti nimi</t>
  </si>
  <si>
    <t>Personali kogukulu</t>
  </si>
  <si>
    <t>Inves-teering</t>
  </si>
  <si>
    <t>KEA</t>
  </si>
  <si>
    <t>Vee-ettevõtjate andmepõhise aruandluse mudeli piloteerimine</t>
  </si>
  <si>
    <t>Vastutaja</t>
  </si>
  <si>
    <t>Asutuse roll</t>
  </si>
  <si>
    <t>Alar Valdmann</t>
  </si>
  <si>
    <t>Ettevõtjatele andmepõhise pakendiaruandluse võimekuse arendamine riiklikus pakendiregistris PAKIS</t>
  </si>
  <si>
    <t>Sulev Tõkke</t>
  </si>
  <si>
    <t>Hanna Vahter</t>
  </si>
  <si>
    <t>Projektijuhtimine,  analüüsi teostamiseks tehnilise kirjelduse koostamine.  Üleminekuks vajaliku õigusloome ettevalmistamise tagamine.</t>
  </si>
  <si>
    <t>Välisõhu saastamisega seotud andmevahetuse standardiseerimine ja reaalajamajanduse andmepõhise aruandluse mudeli piloteerimine.</t>
  </si>
  <si>
    <t>KAUR</t>
  </si>
  <si>
    <t>Monika Kont</t>
  </si>
  <si>
    <t>KEMIT</t>
  </si>
  <si>
    <t>Keskkonnaministeeriumi infotehnoloogiakeskus</t>
  </si>
  <si>
    <t>Keskkonnaagentuur</t>
  </si>
  <si>
    <t>Keskkonnaamet</t>
  </si>
  <si>
    <t>Tulem 2024</t>
  </si>
  <si>
    <t>2024 prognoositud kulud</t>
  </si>
  <si>
    <t>Jäätmearuandluse andmevahetuse standardiseerimine ja andmepõhise aruandluse mudeli piloteerimine.</t>
  </si>
  <si>
    <t xml:space="preserve">1) Andmekoosseisu analüüsi ja standardi täiendamine.
2) Loodud prototüübi tasemel võimekus andmete vastu võtmiseks masinloetaval kujul järgnevates valdkondades: 1. plastkandekottide tarbimise andmed 2. pakendite turule laskmise andmed.
3) Võimalusel koostöös ettevõtjatega prototüüpi testimine.
</t>
  </si>
  <si>
    <t>Jekaterina Kärme</t>
  </si>
  <si>
    <t>Kliimaministeeriumi reaalajamajanduse projektide tööplaani tegevuste kirjeldus koos prognoositava 2024 eelarvega.</t>
  </si>
  <si>
    <t>2023 üle kantavate vahendite prognoos</t>
  </si>
  <si>
    <t>2024 lisa-vajadus</t>
  </si>
  <si>
    <t>KLIM</t>
  </si>
  <si>
    <t>Jäätmevaldkonna projekti juhtimine ja vajaliku õigusloome tagamine. Haldusala projektide valdkonnaülene koordineerimine va metsandus.</t>
  </si>
  <si>
    <t>1) Valmib uus jäätmearuandluse loogikat ja masinliideseid kasutav reaalajamajanduse eksperimentaalarendus jäätmearuandluse ja jäätmete veodokumentide vastuvõtmiseks. 2) Valmivad analüütika töölaua eksperimentaalarendused. 3) Koostatakse tegevuskava kogu jäätmearuandluse üle viimiseks reaalajamajanduse andmepõhisele mudelile 2025 aastal.</t>
  </si>
  <si>
    <t>KeA</t>
  </si>
  <si>
    <t>Pakendi valdkonna projekti ja KAUR valdkondade juhtimine tagamaks reaalajamajanduse kontseptsiooni valmimiseks. Pakendi valdkonnas tehnilise võimekuse võimaluse loomine.</t>
  </si>
  <si>
    <t>Projektijuhtimine</t>
  </si>
  <si>
    <t>1) Lähtuvalt 2023. aastal korraldatud riigihanke nr 263662 tulemustest on tellitud ja teostatud vajalikud lisaanalüüsid ja/või prototüüpide edasiarendused veekasutuse aruandluse andmete masinloetaval kujul esitamiseks ja vastuvõtmiseks;
2) Prototüüpe on eri sihtrühmadele tutvustatud ja nendega koostöös testitud;
3) Koostatud on terviklik tegevuskava veekasutuse valdkonnas andmepõhisele aruandlusele üleminekuks.</t>
  </si>
  <si>
    <t>1) 2023. a läbi viidud kaugkütte ettevõtete kütuste andmete ja nende liikumise kaardistuse alusel on läbiviidud eksperimentaalarenduse hange ning loodud on esmane prototüüp. 
2) Prototüüpi on kaugkütte ettevõtetele tutvustatud ja nendega koostöös testitud;
3) 2023. a läbi viidud seirearuandluse andmete ja nende liikumise kaardistuse alusel on läbiviidud eksperimentaalarenduse hange ning loodud on esmane prototüüp;
4) Prototüüpi on  ettevõtetele tutvustatud ja nendega koostöös testitud.</t>
  </si>
  <si>
    <t>Dagmar Undrits</t>
  </si>
  <si>
    <t>Krisela Uussaar</t>
  </si>
  <si>
    <t>Projektijuhtimine,  analüüsi teostamiseks tehnilise kirjelduse koostamine, analüüsi jaoks eelanalüüs, materjalide koondamine.  Töötubade korraldamine erasektori partnerite kaasamiseks.</t>
  </si>
  <si>
    <t>1) Metsaandmete ja nende liikumise kaardistus läbi viidud. Selle pinnalt valminud analüüs alternatiivide võrdlemiseks, sh kuluhinnag iga alternatiivi juurde, kuidas metsainfo operatiivsemalt liikuma saada ilma täiendava halduskoormuse lisandumiseta. 2) Kolm töötuba läbi viidud sisendi saamiseks erasektorilt ootuste ja võimaluste kohta. 3) Eeltöö ja ettevalmistus 2025. aasta tegevusteks läbi viidud, sh IT-alaste eksperimentaalarendustedja lahenduste piloteerimiseks.</t>
  </si>
  <si>
    <t>Kliimaministeerium</t>
  </si>
  <si>
    <t>selgub augustis</t>
  </si>
  <si>
    <t xml:space="preserve"> KOKKU</t>
  </si>
  <si>
    <t>Elo Mandel</t>
  </si>
  <si>
    <t>2024 eelarve kokku</t>
  </si>
  <si>
    <t>Majanduskulu*</t>
  </si>
  <si>
    <t>Metsainfo operatiivsemaks muutmine**</t>
  </si>
  <si>
    <t>* Käibemaksuta</t>
  </si>
  <si>
    <t>** Metsainfo operatiivsemaks muutmise projekti alustab tegevus 2023 jooksul eelarvega 63 000 €, mis eeldatavalt kaetakse jäätmeprojekti kasutamata vahenditest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</si>
</sst>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b/>
      <sz val="10.5"/>
      <color theme="1"/>
      <name val="Calibri"/>
      <family val="2"/>
      <charset val="186"/>
      <scheme val="minor"/>
    </font>
    <font>
      <sz val="10.5"/>
      <color theme="1"/>
      <name val="Calibri"/>
      <family val="2"/>
      <charset val="186"/>
      <scheme val="minor"/>
    </font>
    <font>
      <sz val="10.5"/>
      <color rgb="FFFF0000"/>
      <name val="Calibri"/>
      <family val="2"/>
      <charset val="186"/>
      <scheme val="minor"/>
    </font>
    <font>
      <b/>
      <sz val="14"/>
      <color theme="1"/>
      <name val="Calibri"/>
      <family val="2"/>
      <charset val="186"/>
      <scheme val="minor"/>
    </font>
    <font>
      <b/>
      <sz val="11"/>
      <color theme="1"/>
      <name val="Calibri"/>
      <family val="2"/>
      <charset val="186"/>
      <scheme val="minor"/>
    </font>
    <font>
      <sz val="8"/>
      <name val="Calibri"/>
      <family val="2"/>
      <charset val="186"/>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0">
    <xf numFmtId="0" fontId="0" fillId="0" borderId="0" xfId="0"/>
    <xf numFmtId="3" fontId="0" fillId="0" borderId="0" xfId="0" applyNumberFormat="1"/>
    <xf numFmtId="0" fontId="1" fillId="0" borderId="1" xfId="0" applyFont="1" applyBorder="1" applyAlignment="1">
      <alignment vertical="center" wrapText="1"/>
    </xf>
    <xf numFmtId="0" fontId="2" fillId="0" borderId="0" xfId="0" applyFont="1"/>
    <xf numFmtId="3" fontId="1" fillId="0" borderId="0" xfId="0" applyNumberFormat="1" applyFont="1"/>
    <xf numFmtId="0" fontId="4" fillId="0" borderId="0" xfId="0" applyFont="1" applyAlignment="1">
      <alignment vertical="center"/>
    </xf>
    <xf numFmtId="0" fontId="3" fillId="0" borderId="0" xfId="0" applyFont="1" applyAlignment="1">
      <alignment wrapText="1"/>
    </xf>
    <xf numFmtId="0" fontId="2" fillId="0" borderId="0" xfId="0" applyFont="1" applyAlignment="1">
      <alignment horizontal="left" wrapText="1"/>
    </xf>
    <xf numFmtId="3" fontId="2" fillId="0" borderId="0" xfId="0" applyNumberFormat="1" applyFont="1"/>
    <xf numFmtId="0" fontId="2" fillId="0" borderId="1" xfId="0" applyFont="1" applyBorder="1" applyAlignment="1">
      <alignment vertical="top" wrapText="1"/>
    </xf>
    <xf numFmtId="0" fontId="2" fillId="0" borderId="1" xfId="0" applyFont="1" applyBorder="1" applyAlignment="1">
      <alignment vertical="top"/>
    </xf>
    <xf numFmtId="3" fontId="2" fillId="0" borderId="1" xfId="0" applyNumberFormat="1" applyFont="1" applyBorder="1" applyAlignment="1">
      <alignment vertical="top" wrapText="1"/>
    </xf>
    <xf numFmtId="0" fontId="2" fillId="0" borderId="3" xfId="0" applyFont="1" applyBorder="1" applyAlignment="1">
      <alignment vertical="top"/>
    </xf>
    <xf numFmtId="3" fontId="2" fillId="0" borderId="3" xfId="0" applyNumberFormat="1" applyFont="1" applyBorder="1" applyAlignment="1">
      <alignment vertical="top" wrapText="1"/>
    </xf>
    <xf numFmtId="0" fontId="2" fillId="0" borderId="4" xfId="0" applyFont="1" applyBorder="1" applyAlignment="1">
      <alignment vertical="top"/>
    </xf>
    <xf numFmtId="0" fontId="5" fillId="0" borderId="0" xfId="0" applyFont="1" applyAlignment="1">
      <alignment horizontal="right"/>
    </xf>
    <xf numFmtId="0" fontId="2" fillId="0" borderId="2" xfId="0" applyFont="1" applyBorder="1" applyAlignment="1">
      <alignment vertical="top"/>
    </xf>
    <xf numFmtId="3" fontId="2" fillId="2" borderId="1" xfId="0" applyNumberFormat="1" applyFont="1" applyFill="1" applyBorder="1"/>
    <xf numFmtId="0" fontId="2" fillId="2" borderId="1" xfId="0" applyFont="1" applyFill="1" applyBorder="1"/>
    <xf numFmtId="3" fontId="2" fillId="2" borderId="3" xfId="0" applyNumberFormat="1" applyFont="1" applyFill="1" applyBorder="1"/>
    <xf numFmtId="0" fontId="2" fillId="0" borderId="5" xfId="0" applyFont="1" applyBorder="1" applyAlignment="1">
      <alignment vertical="top"/>
    </xf>
    <xf numFmtId="0" fontId="0" fillId="0" borderId="0" xfId="0" applyAlignment="1">
      <alignment horizontal="right"/>
    </xf>
    <xf numFmtId="3" fontId="2" fillId="0" borderId="3" xfId="0" applyNumberFormat="1" applyFont="1" applyBorder="1" applyAlignment="1">
      <alignment vertical="top"/>
    </xf>
    <xf numFmtId="3" fontId="2" fillId="2" borderId="1" xfId="0" applyNumberFormat="1" applyFont="1" applyFill="1" applyBorder="1" applyAlignment="1">
      <alignment vertical="top" wrapText="1"/>
    </xf>
    <xf numFmtId="0" fontId="2" fillId="2" borderId="1" xfId="0" applyFont="1" applyFill="1" applyBorder="1" applyAlignment="1">
      <alignment vertical="top" wrapText="1"/>
    </xf>
    <xf numFmtId="0" fontId="2" fillId="2" borderId="3" xfId="0" applyFont="1" applyFill="1" applyBorder="1" applyAlignment="1">
      <alignment vertical="top" wrapText="1"/>
    </xf>
    <xf numFmtId="3" fontId="2" fillId="2" borderId="3" xfId="0" applyNumberFormat="1" applyFont="1" applyFill="1" applyBorder="1" applyAlignment="1">
      <alignment vertical="top"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3" fontId="1" fillId="0" borderId="1" xfId="0" applyNumberFormat="1" applyFont="1" applyBorder="1" applyAlignment="1">
      <alignment horizontal="center" vertical="center" wrapText="1"/>
    </xf>
  </cellXfs>
  <cellStyles count="1">
    <cellStyle name="Normaallaad" xfId="0" builtinId="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84BFC-8101-453B-AFF9-993C9ECFA779}">
  <dimension ref="A1:M26"/>
  <sheetViews>
    <sheetView tabSelected="1" zoomScaleNormal="100" workbookViewId="0">
      <pane ySplit="3" topLeftCell="A4" activePane="bottomLeft" state="frozen"/>
      <selection pane="bottomLeft" activeCell="L17" sqref="L17"/>
    </sheetView>
  </sheetViews>
  <sheetFormatPr defaultRowHeight="15" x14ac:dyDescent="0.25"/>
  <cols>
    <col min="1" max="1" width="5.7109375" customWidth="1"/>
    <col min="2" max="2" width="7.28515625" customWidth="1"/>
    <col min="3" max="3" width="12.140625" customWidth="1"/>
    <col min="4" max="4" width="36.42578125" customWidth="1"/>
    <col min="5" max="5" width="24" customWidth="1"/>
    <col min="6" max="6" width="106.85546875" customWidth="1"/>
    <col min="7" max="7" width="7.85546875" customWidth="1"/>
    <col min="8" max="8" width="10.140625" customWidth="1"/>
    <col min="9" max="9" width="7.85546875" customWidth="1"/>
    <col min="10" max="10" width="9.140625" customWidth="1"/>
    <col min="11" max="11" width="10.5703125" customWidth="1"/>
  </cols>
  <sheetData>
    <row r="1" spans="1:13" ht="18.75" x14ac:dyDescent="0.25">
      <c r="A1" s="5" t="s">
        <v>26</v>
      </c>
    </row>
    <row r="2" spans="1:13" x14ac:dyDescent="0.25">
      <c r="A2" s="27" t="s">
        <v>0</v>
      </c>
      <c r="B2" s="27" t="s">
        <v>1</v>
      </c>
      <c r="C2" s="29" t="s">
        <v>7</v>
      </c>
      <c r="D2" s="29" t="s">
        <v>8</v>
      </c>
      <c r="E2" s="27" t="s">
        <v>2</v>
      </c>
      <c r="F2" s="29" t="s">
        <v>21</v>
      </c>
      <c r="G2" s="27" t="s">
        <v>22</v>
      </c>
      <c r="H2" s="27"/>
      <c r="I2" s="27"/>
      <c r="J2" s="27" t="s">
        <v>45</v>
      </c>
      <c r="K2" s="27" t="s">
        <v>27</v>
      </c>
      <c r="L2" s="27" t="s">
        <v>28</v>
      </c>
    </row>
    <row r="3" spans="1:13" ht="43.5" customHeight="1" x14ac:dyDescent="0.25">
      <c r="A3" s="28"/>
      <c r="B3" s="27"/>
      <c r="C3" s="29"/>
      <c r="D3" s="29"/>
      <c r="E3" s="27"/>
      <c r="F3" s="29"/>
      <c r="G3" s="2" t="s">
        <v>46</v>
      </c>
      <c r="H3" s="2" t="s">
        <v>3</v>
      </c>
      <c r="I3" s="2" t="s">
        <v>4</v>
      </c>
      <c r="J3" s="27"/>
      <c r="K3" s="27"/>
      <c r="L3" s="27"/>
    </row>
    <row r="4" spans="1:13" ht="71.25" x14ac:dyDescent="0.25">
      <c r="A4" s="12" t="s">
        <v>29</v>
      </c>
      <c r="B4" s="16" t="s">
        <v>29</v>
      </c>
      <c r="C4" s="9" t="s">
        <v>9</v>
      </c>
      <c r="D4" s="23" t="s">
        <v>30</v>
      </c>
      <c r="E4" s="24" t="s">
        <v>23</v>
      </c>
      <c r="F4" s="24" t="s">
        <v>31</v>
      </c>
      <c r="G4" s="17">
        <f>250000+50000</f>
        <v>300000</v>
      </c>
      <c r="H4" s="17">
        <v>49000</v>
      </c>
      <c r="I4" s="17"/>
      <c r="J4" s="17">
        <f>SUM(G4:I4)</f>
        <v>349000</v>
      </c>
      <c r="K4" s="19">
        <v>82000</v>
      </c>
      <c r="L4" s="17">
        <f>J4-K4</f>
        <v>267000</v>
      </c>
      <c r="M4" s="1"/>
    </row>
    <row r="5" spans="1:13" x14ac:dyDescent="0.25">
      <c r="A5" s="20"/>
      <c r="B5" s="16" t="s">
        <v>15</v>
      </c>
      <c r="C5" s="10" t="s">
        <v>42</v>
      </c>
      <c r="D5" s="23"/>
      <c r="E5" s="24"/>
      <c r="F5" s="24"/>
      <c r="G5" s="17">
        <f>H5*15%</f>
        <v>10050</v>
      </c>
      <c r="H5" s="17">
        <v>67000</v>
      </c>
      <c r="I5" s="17"/>
      <c r="J5" s="17">
        <f t="shared" ref="J5:J15" si="0">SUM(G5:I5)</f>
        <v>77050</v>
      </c>
      <c r="K5" s="17"/>
      <c r="L5" s="17">
        <f t="shared" ref="L5:L15" si="1">J5-K5</f>
        <v>77050</v>
      </c>
      <c r="M5" s="1"/>
    </row>
    <row r="6" spans="1:13" x14ac:dyDescent="0.25">
      <c r="A6" s="14"/>
      <c r="B6" s="16" t="s">
        <v>32</v>
      </c>
      <c r="C6" s="10" t="s">
        <v>25</v>
      </c>
      <c r="D6" s="23"/>
      <c r="E6" s="24"/>
      <c r="F6" s="24"/>
      <c r="G6" s="17"/>
      <c r="H6" s="17">
        <v>22000</v>
      </c>
      <c r="I6" s="17"/>
      <c r="J6" s="17">
        <f t="shared" si="0"/>
        <v>22000</v>
      </c>
      <c r="K6" s="17"/>
      <c r="L6" s="17">
        <f t="shared" si="1"/>
        <v>22000</v>
      </c>
      <c r="M6" s="1"/>
    </row>
    <row r="7" spans="1:13" ht="71.25" x14ac:dyDescent="0.25">
      <c r="A7" s="12" t="s">
        <v>29</v>
      </c>
      <c r="B7" s="10" t="s">
        <v>15</v>
      </c>
      <c r="C7" s="9" t="s">
        <v>16</v>
      </c>
      <c r="D7" s="23" t="s">
        <v>33</v>
      </c>
      <c r="E7" s="24" t="s">
        <v>10</v>
      </c>
      <c r="F7" s="23" t="s">
        <v>24</v>
      </c>
      <c r="G7" s="18">
        <v>105250</v>
      </c>
      <c r="H7" s="18">
        <v>40250</v>
      </c>
      <c r="I7" s="18"/>
      <c r="J7" s="17">
        <f t="shared" si="0"/>
        <v>145500</v>
      </c>
      <c r="K7" s="17">
        <v>0</v>
      </c>
      <c r="L7" s="17">
        <f t="shared" si="1"/>
        <v>145500</v>
      </c>
    </row>
    <row r="8" spans="1:13" ht="57" x14ac:dyDescent="0.25">
      <c r="A8" s="12" t="s">
        <v>29</v>
      </c>
      <c r="B8" s="10" t="s">
        <v>5</v>
      </c>
      <c r="C8" s="11" t="s">
        <v>11</v>
      </c>
      <c r="D8" s="24" t="s">
        <v>34</v>
      </c>
      <c r="E8" s="24" t="s">
        <v>6</v>
      </c>
      <c r="F8" s="23" t="s">
        <v>35</v>
      </c>
      <c r="G8" s="17">
        <v>75000</v>
      </c>
      <c r="H8" s="17">
        <v>46000</v>
      </c>
      <c r="I8" s="17"/>
      <c r="J8" s="17">
        <f t="shared" si="0"/>
        <v>121000</v>
      </c>
      <c r="K8" s="17">
        <v>10000</v>
      </c>
      <c r="L8" s="17">
        <f t="shared" si="1"/>
        <v>111000</v>
      </c>
    </row>
    <row r="9" spans="1:13" x14ac:dyDescent="0.25">
      <c r="A9" s="20"/>
      <c r="B9" s="16" t="s">
        <v>15</v>
      </c>
      <c r="C9" s="13" t="s">
        <v>16</v>
      </c>
      <c r="D9" s="25"/>
      <c r="E9" s="25"/>
      <c r="F9" s="26"/>
      <c r="G9" s="19">
        <f>H9*15%</f>
        <v>3300</v>
      </c>
      <c r="H9" s="19">
        <v>22000</v>
      </c>
      <c r="I9" s="19"/>
      <c r="J9" s="17">
        <f t="shared" si="0"/>
        <v>25300</v>
      </c>
      <c r="K9" s="19"/>
      <c r="L9" s="17">
        <f t="shared" si="1"/>
        <v>25300</v>
      </c>
    </row>
    <row r="10" spans="1:13" ht="85.5" x14ac:dyDescent="0.25">
      <c r="A10" s="12" t="s">
        <v>29</v>
      </c>
      <c r="B10" s="16" t="s">
        <v>29</v>
      </c>
      <c r="C10" s="13" t="s">
        <v>12</v>
      </c>
      <c r="D10" s="25" t="s">
        <v>13</v>
      </c>
      <c r="E10" s="25" t="s">
        <v>14</v>
      </c>
      <c r="F10" s="26" t="s">
        <v>36</v>
      </c>
      <c r="G10" s="19">
        <v>115200</v>
      </c>
      <c r="H10" s="19">
        <v>37600</v>
      </c>
      <c r="I10" s="19"/>
      <c r="J10" s="17">
        <f t="shared" si="0"/>
        <v>152800</v>
      </c>
      <c r="K10" s="19">
        <v>122300</v>
      </c>
      <c r="L10" s="17">
        <f t="shared" si="1"/>
        <v>30500</v>
      </c>
    </row>
    <row r="11" spans="1:13" x14ac:dyDescent="0.25">
      <c r="A11" s="20"/>
      <c r="B11" s="12" t="s">
        <v>15</v>
      </c>
      <c r="C11" s="13" t="s">
        <v>44</v>
      </c>
      <c r="D11" s="25"/>
      <c r="E11" s="25"/>
      <c r="F11" s="26"/>
      <c r="G11" s="19">
        <f>H11*15%</f>
        <v>3300</v>
      </c>
      <c r="H11" s="19">
        <v>22000</v>
      </c>
      <c r="I11" s="19"/>
      <c r="J11" s="17">
        <f t="shared" si="0"/>
        <v>25300</v>
      </c>
      <c r="K11" s="19"/>
      <c r="L11" s="17">
        <f t="shared" si="1"/>
        <v>25300</v>
      </c>
    </row>
    <row r="12" spans="1:13" x14ac:dyDescent="0.25">
      <c r="A12" s="14"/>
      <c r="B12" s="12" t="s">
        <v>32</v>
      </c>
      <c r="C12" s="22" t="s">
        <v>37</v>
      </c>
      <c r="D12" s="25"/>
      <c r="E12" s="25"/>
      <c r="F12" s="26"/>
      <c r="G12" s="19"/>
      <c r="H12" s="19">
        <v>11000</v>
      </c>
      <c r="I12" s="19"/>
      <c r="J12" s="17">
        <f t="shared" si="0"/>
        <v>11000</v>
      </c>
      <c r="K12" s="19"/>
      <c r="L12" s="17">
        <f t="shared" si="1"/>
        <v>11000</v>
      </c>
    </row>
    <row r="13" spans="1:13" ht="71.25" x14ac:dyDescent="0.25">
      <c r="A13" s="12" t="s">
        <v>29</v>
      </c>
      <c r="B13" s="12" t="s">
        <v>15</v>
      </c>
      <c r="C13" s="13" t="s">
        <v>38</v>
      </c>
      <c r="D13" s="25" t="s">
        <v>39</v>
      </c>
      <c r="E13" s="25" t="s">
        <v>47</v>
      </c>
      <c r="F13" s="26" t="s">
        <v>40</v>
      </c>
      <c r="G13" s="19">
        <v>36000</v>
      </c>
      <c r="H13" s="19">
        <v>72000</v>
      </c>
      <c r="I13" s="19"/>
      <c r="J13" s="17">
        <f t="shared" si="0"/>
        <v>108000</v>
      </c>
      <c r="K13" s="19"/>
      <c r="L13" s="17">
        <f t="shared" si="1"/>
        <v>108000</v>
      </c>
    </row>
    <row r="14" spans="1:13" x14ac:dyDescent="0.25">
      <c r="A14" s="20"/>
      <c r="B14" s="16" t="s">
        <v>29</v>
      </c>
      <c r="C14" s="13"/>
      <c r="D14" s="25"/>
      <c r="E14" s="25"/>
      <c r="F14" s="26"/>
      <c r="G14" s="19"/>
      <c r="H14" s="19">
        <v>36000</v>
      </c>
      <c r="I14" s="19"/>
      <c r="J14" s="17">
        <f t="shared" si="0"/>
        <v>36000</v>
      </c>
      <c r="K14" s="19"/>
      <c r="L14" s="17">
        <f t="shared" si="1"/>
        <v>36000</v>
      </c>
    </row>
    <row r="15" spans="1:13" x14ac:dyDescent="0.25">
      <c r="A15" s="14"/>
      <c r="B15" s="10" t="s">
        <v>32</v>
      </c>
      <c r="C15" s="11"/>
      <c r="D15" s="24"/>
      <c r="E15" s="24"/>
      <c r="F15" s="23"/>
      <c r="G15" s="17"/>
      <c r="H15" s="17">
        <v>36000</v>
      </c>
      <c r="I15" s="17"/>
      <c r="J15" s="17">
        <f t="shared" si="0"/>
        <v>36000</v>
      </c>
      <c r="K15" s="17"/>
      <c r="L15" s="17">
        <f t="shared" si="1"/>
        <v>36000</v>
      </c>
    </row>
    <row r="17" spans="1:12" x14ac:dyDescent="0.25">
      <c r="A17" s="3"/>
      <c r="B17" s="3"/>
      <c r="C17" s="6"/>
      <c r="D17" s="7"/>
      <c r="E17" s="7"/>
      <c r="F17" s="15" t="s">
        <v>43</v>
      </c>
      <c r="G17" s="4">
        <f t="shared" ref="G17:L17" si="2">SUM(G4:G15)</f>
        <v>648100</v>
      </c>
      <c r="H17" s="4">
        <f t="shared" si="2"/>
        <v>460850</v>
      </c>
      <c r="I17" s="4">
        <f t="shared" si="2"/>
        <v>0</v>
      </c>
      <c r="J17" s="4">
        <f t="shared" si="2"/>
        <v>1108950</v>
      </c>
      <c r="K17" s="4">
        <f t="shared" si="2"/>
        <v>214300</v>
      </c>
      <c r="L17" s="4">
        <f t="shared" si="2"/>
        <v>894650</v>
      </c>
    </row>
    <row r="18" spans="1:12" x14ac:dyDescent="0.25">
      <c r="A18" s="3"/>
      <c r="B18" s="3" t="s">
        <v>29</v>
      </c>
      <c r="C18" s="3" t="s">
        <v>41</v>
      </c>
      <c r="D18" s="7"/>
      <c r="E18" s="3"/>
      <c r="F18" s="7"/>
      <c r="G18" s="3"/>
      <c r="H18" s="3"/>
      <c r="I18" s="3"/>
      <c r="J18" s="3"/>
      <c r="K18" s="8"/>
      <c r="L18" s="8"/>
    </row>
    <row r="19" spans="1:12" x14ac:dyDescent="0.25">
      <c r="A19" s="3"/>
      <c r="B19" s="3" t="s">
        <v>17</v>
      </c>
      <c r="C19" s="3" t="s">
        <v>18</v>
      </c>
      <c r="D19" s="3"/>
      <c r="E19" s="3"/>
      <c r="F19" s="21"/>
      <c r="G19" s="4"/>
      <c r="H19" s="4"/>
      <c r="I19" s="4"/>
      <c r="J19" s="4"/>
      <c r="K19" s="4"/>
      <c r="L19" s="4"/>
    </row>
    <row r="20" spans="1:12" x14ac:dyDescent="0.25">
      <c r="B20" s="3" t="s">
        <v>15</v>
      </c>
      <c r="C20" s="3" t="s">
        <v>19</v>
      </c>
      <c r="D20" s="1"/>
      <c r="E20" s="3" t="s">
        <v>48</v>
      </c>
    </row>
    <row r="21" spans="1:12" x14ac:dyDescent="0.25">
      <c r="B21" s="3" t="s">
        <v>5</v>
      </c>
      <c r="C21" s="3" t="s">
        <v>20</v>
      </c>
      <c r="D21" s="1"/>
      <c r="E21" s="3" t="s">
        <v>49</v>
      </c>
    </row>
    <row r="22" spans="1:12" x14ac:dyDescent="0.25">
      <c r="D22" s="1"/>
      <c r="F22" s="21"/>
      <c r="G22" s="1"/>
      <c r="H22" s="1"/>
      <c r="I22" s="1"/>
      <c r="J22" s="1"/>
      <c r="K22" s="1"/>
      <c r="L22" s="1"/>
    </row>
    <row r="24" spans="1:12" x14ac:dyDescent="0.25">
      <c r="K24" s="1"/>
    </row>
    <row r="25" spans="1:12" x14ac:dyDescent="0.25">
      <c r="H25" s="1"/>
    </row>
    <row r="26" spans="1:12" x14ac:dyDescent="0.25">
      <c r="H26" s="1"/>
    </row>
  </sheetData>
  <mergeCells count="10">
    <mergeCell ref="K2:K3"/>
    <mergeCell ref="L2:L3"/>
    <mergeCell ref="F2:F3"/>
    <mergeCell ref="G2:I2"/>
    <mergeCell ref="J2:J3"/>
    <mergeCell ref="A2:A3"/>
    <mergeCell ref="B2:B3"/>
    <mergeCell ref="C2:C3"/>
    <mergeCell ref="D2:D3"/>
    <mergeCell ref="E2:E3"/>
  </mergeCells>
  <phoneticPr fontId="6"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47417cf-a578-483a-a3c1-35bc226c3bbe">
      <Terms xmlns="http://schemas.microsoft.com/office/infopath/2007/PartnerControls"/>
    </lcf76f155ced4ddcb4097134ff3c332f>
    <TaxCatchAll xmlns="55cda26c-86ea-4135-ba27-d39b72c568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4D3CDE4B31D92478EE7FB0EE58E2909" ma:contentTypeVersion="10" ma:contentTypeDescription="Create a new document." ma:contentTypeScope="" ma:versionID="f842fed2a7593814abdd0bb8674585df">
  <xsd:schema xmlns:xsd="http://www.w3.org/2001/XMLSchema" xmlns:xs="http://www.w3.org/2001/XMLSchema" xmlns:p="http://schemas.microsoft.com/office/2006/metadata/properties" xmlns:ns2="247417cf-a578-483a-a3c1-35bc226c3bbe" xmlns:ns3="55cda26c-86ea-4135-ba27-d39b72c56810" targetNamespace="http://schemas.microsoft.com/office/2006/metadata/properties" ma:root="true" ma:fieldsID="a223dd4fb11494c6d8946a39ac25911f" ns2:_="" ns3:_="">
    <xsd:import namespace="247417cf-a578-483a-a3c1-35bc226c3bbe"/>
    <xsd:import namespace="55cda26c-86ea-4135-ba27-d39b72c5681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7417cf-a578-483a-a3c1-35bc226c3b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d040227-3b06-4173-ae46-9604ed6ae55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cda26c-86ea-4135-ba27-d39b72c5681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59525cd-64e3-4f20-ab75-ad1302fd08c7}" ma:internalName="TaxCatchAll" ma:showField="CatchAllData" ma:web="55cda26c-86ea-4135-ba27-d39b72c56810">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2921C4-857A-4359-85B6-E0F40AAF7098}">
  <ds:schemaRefs>
    <ds:schemaRef ds:uri="http://schemas.microsoft.com/sharepoint/v3/contenttype/forms"/>
  </ds:schemaRefs>
</ds:datastoreItem>
</file>

<file path=customXml/itemProps2.xml><?xml version="1.0" encoding="utf-8"?>
<ds:datastoreItem xmlns:ds="http://schemas.openxmlformats.org/officeDocument/2006/customXml" ds:itemID="{6CB726B7-47E6-4F77-B772-8D762EC6FEA7}">
  <ds:schemaRefs>
    <ds:schemaRef ds:uri="http://schemas.microsoft.com/office/2006/metadata/properties"/>
    <ds:schemaRef ds:uri="http://schemas.microsoft.com/office/infopath/2007/PartnerControls"/>
    <ds:schemaRef ds:uri="247417cf-a578-483a-a3c1-35bc226c3bbe"/>
    <ds:schemaRef ds:uri="55cda26c-86ea-4135-ba27-d39b72c56810"/>
  </ds:schemaRefs>
</ds:datastoreItem>
</file>

<file path=customXml/itemProps3.xml><?xml version="1.0" encoding="utf-8"?>
<ds:datastoreItem xmlns:ds="http://schemas.openxmlformats.org/officeDocument/2006/customXml" ds:itemID="{7C6410EA-6E03-401E-A0C8-E3A97BD45B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7417cf-a578-483a-a3c1-35bc226c3bbe"/>
    <ds:schemaRef ds:uri="55cda26c-86ea-4135-ba27-d39b72c568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2024</vt:lpstr>
    </vt:vector>
  </TitlesOfParts>
  <Manager/>
  <Company>Keskkonnaministeeriumi Infotehnoloogiakeskus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Lisa. Reaalajamajanduse projektide tööplaani tegevuste kirjeldus koos prognoositava 2024 eelarvega</dc:title>
  <dc:subject/>
  <dc:creator>Alar Valdmann;Hanna Vahter</dc:creator>
  <dc:description/>
  <cp:lastModifiedBy>Alar Valdmann</cp:lastModifiedBy>
  <cp:revision/>
  <dcterms:created xsi:type="dcterms:W3CDTF">2022-07-11T14:00:50Z</dcterms:created>
  <dcterms:modified xsi:type="dcterms:W3CDTF">2023-07-07T11:52:12Z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0x01010074D3CDE4B31D92478EE7FB0EE58E2909</vt:lpwstr>
  </property>
  <property fmtid="{D5CDD505-2E9C-101B-9397-08002B2CF9AE}" pid="3" name="MediaServiceImageTags">
    <vt:lpwstr/>
  </property>
</Properties>
</file>